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<sst xmlns="http://schemas.openxmlformats.org/spreadsheetml/2006/main" count="163" uniqueCount="112">
  <si>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</si>
  <si>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</si>
  <si>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</si>
  <si>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</si>
  <si>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</si>
  <si>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</si>
  <si>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</si>
  <si>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</si>
  <si>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</si>
  <si>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</si>
  <si>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</si>
  <si>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</si>
  <si>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</si>
  <si>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</si>
  <si>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</si>
  <si>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</si>
  <si>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</si>
  <si>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</si>
  <si>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</si>
  <si>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</si>
  <si>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</si>
  <si>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</si>
  <si>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</si>
  <si>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</si>
  <si>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</si>
  <si>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</si>
  <si>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</si>
  <si>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</si>
  <si>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</si>
  <si>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</si>
  <si>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</si>
  <si>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</si>
  <si>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</si>
  <si>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</si>
  <si>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</si>
  <si>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</si>
  <si>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</si>
  <si>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</si>
  <si>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</si>
  <si>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</si>
  <si>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</si>
  <si>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</si>
  <si>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</si>
  <si>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</si>
  <si>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</si>
  <si>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</si>
  <si>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</si>
  <si>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</si>
  <si>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</si>
  <si>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</si>
  <si>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</si>
  <si>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</si>
  <si>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</si>
  <si>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</si>
  <si>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</si>
  <si>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</si>
  <si>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</si>
  <si>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</si>
  <si>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</si>
  <si>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</si>
  <si>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</si>
  <si>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</si>
  <si>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</si>
  <si>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</si>
  <si>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</si>
  <si>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</si>
  <si>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</si>
  <si>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</si>
  <si>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</si>
  <si>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</si>
  <si>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</si>
  <si>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</si>
  <si>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</si>
  <si>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</si>
  <si>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</si>
  <si>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</si>
  <si>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</si>
  <si>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</si>
  <si>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</si>
  <si>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</si>
  <si>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</si>
  <si>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</si>
  <si>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</si>
  <si>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</si>
  <si>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</si>
  <si>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</si>
  <si>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</si>
  <si>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</si>
  <si>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</si>
  <si>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</si>
  <si>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</si>
  <si>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</si>
  <si>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</si>
  <si>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</si>
  <si>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</si>
  <si>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</si>
  <si>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</si>
  <si>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</si>
  <si>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</si>
  <si>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</si>
  <si>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</si>
  <si>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</si>
  <si>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</si>
  <si>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</si>
  <si>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</si>
  <si>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</si>
  <si>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</si>
  <si>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</si>
  <si>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</si>
  <si>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</si>
  <si>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</si>
  <si>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06.07.2017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</si>
</sst>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54066.10000000001</c:v>
                </c:pt>
                <c:pt idx="1">
                  <c:v>49785.700000000004</c:v>
                </c:pt>
                <c:pt idx="2">
                  <c:v>1221.2000000000003</c:v>
                </c:pt>
                <c:pt idx="3">
                  <c:v>3059.2000000000085</c:v>
                </c:pt>
              </c:numCache>
            </c:numRef>
          </c:val>
          <c:shape val="box"/>
        </c:ser>
        <c:shape val="box"/>
        <c:axId val="44093792"/>
        <c:axId val="61299809"/>
      </c:bar3D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3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350079.30000000005</c:v>
                </c:pt>
                <c:pt idx="1">
                  <c:v>138519.6</c:v>
                </c:pt>
                <c:pt idx="2">
                  <c:v>277289.3</c:v>
                </c:pt>
                <c:pt idx="3">
                  <c:v>23.1</c:v>
                </c:pt>
                <c:pt idx="4">
                  <c:v>17432.199999999997</c:v>
                </c:pt>
                <c:pt idx="5">
                  <c:v>44464.4</c:v>
                </c:pt>
                <c:pt idx="6">
                  <c:v>6574.899999999999</c:v>
                </c:pt>
                <c:pt idx="7">
                  <c:v>4295.400000000055</c:v>
                </c:pt>
              </c:numCache>
            </c:numRef>
          </c:val>
          <c:shape val="box"/>
        </c:ser>
        <c:shape val="box"/>
        <c:axId val="14827370"/>
        <c:axId val="66337467"/>
      </c:bar3D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187333.80000000002</c:v>
                </c:pt>
                <c:pt idx="1">
                  <c:v>116808.70000000003</c:v>
                </c:pt>
                <c:pt idx="2">
                  <c:v>187333.80000000002</c:v>
                </c:pt>
              </c:numCache>
            </c:numRef>
          </c:val>
          <c:shape val="box"/>
        </c:ser>
        <c:shape val="box"/>
        <c:axId val="60166292"/>
        <c:axId val="4625717"/>
      </c:bar3D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6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34373.09999999999</c:v>
                </c:pt>
                <c:pt idx="1">
                  <c:v>28927.2</c:v>
                </c:pt>
                <c:pt idx="2">
                  <c:v>1502</c:v>
                </c:pt>
                <c:pt idx="3">
                  <c:v>288.20000000000005</c:v>
                </c:pt>
                <c:pt idx="4">
                  <c:v>25.5</c:v>
                </c:pt>
                <c:pt idx="5">
                  <c:v>3630.1999999999907</c:v>
                </c:pt>
              </c:numCache>
            </c:numRef>
          </c:val>
          <c:shape val="box"/>
        </c:ser>
        <c:shape val="box"/>
        <c:axId val="41631454"/>
        <c:axId val="39138767"/>
      </c:bar3D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11808.699999999999</c:v>
                </c:pt>
                <c:pt idx="1">
                  <c:v>7497.5</c:v>
                </c:pt>
                <c:pt idx="3">
                  <c:v>321.1999999999999</c:v>
                </c:pt>
                <c:pt idx="4">
                  <c:v>495.90000000000015</c:v>
                </c:pt>
                <c:pt idx="5">
                  <c:v>240</c:v>
                </c:pt>
                <c:pt idx="6">
                  <c:v>3254.099999999999</c:v>
                </c:pt>
              </c:numCache>
            </c:numRef>
          </c:val>
          <c:shape val="box"/>
        </c:ser>
        <c:shape val="box"/>
        <c:axId val="16704584"/>
        <c:axId val="16123529"/>
      </c:bar3D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3529"/>
        <c:crosses val="autoZero"/>
        <c:auto val="1"/>
        <c:lblOffset val="100"/>
        <c:tickLblSkip val="2"/>
        <c:noMultiLvlLbl val="0"/>
      </c:catAx>
      <c:valAx>
        <c:axId val="1612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0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1564.1000000000004</c:v>
                </c:pt>
                <c:pt idx="1">
                  <c:v>1224.7</c:v>
                </c:pt>
                <c:pt idx="2">
                  <c:v>3.2</c:v>
                </c:pt>
                <c:pt idx="3">
                  <c:v>203.09999999999997</c:v>
                </c:pt>
                <c:pt idx="5">
                  <c:v>133.10000000000036</c:v>
                </c:pt>
              </c:numCache>
            </c:numRef>
          </c:val>
          <c:shape val="box"/>
        </c:ser>
        <c:shape val="box"/>
        <c:axId val="10894034"/>
        <c:axId val="30937443"/>
      </c:bar3D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31640.800000000003</c:v>
                </c:pt>
              </c:numCache>
            </c:numRef>
          </c:val>
          <c:shape val="box"/>
        </c:ser>
        <c:shape val="box"/>
        <c:axId val="10001532"/>
        <c:axId val="22904925"/>
      </c:bar3D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904925"/>
        <c:crosses val="autoZero"/>
        <c:auto val="1"/>
        <c:lblOffset val="100"/>
        <c:tickLblSkip val="1"/>
        <c:noMultiLvlLbl val="0"/>
      </c:catAx>
      <c:valAx>
        <c:axId val="22904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350079.30000000005</c:v>
                </c:pt>
                <c:pt idx="1">
                  <c:v>187333.80000000002</c:v>
                </c:pt>
                <c:pt idx="2">
                  <c:v>34373.09999999999</c:v>
                </c:pt>
                <c:pt idx="3">
                  <c:v>11808.699999999999</c:v>
                </c:pt>
                <c:pt idx="4">
                  <c:v>1564.1000000000004</c:v>
                </c:pt>
                <c:pt idx="5">
                  <c:v>54066.10000000001</c:v>
                </c:pt>
                <c:pt idx="6">
                  <c:v>31640.800000000003</c:v>
                </c:pt>
              </c:numCache>
            </c:numRef>
          </c:val>
          <c:shape val="box"/>
        </c:ser>
        <c:shape val="box"/>
        <c:axId val="4817734"/>
        <c:axId val="43359607"/>
      </c:bar3D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370738.10000000003</c:v>
                </c:pt>
                <c:pt idx="1">
                  <c:v>53925.799999999996</c:v>
                </c:pt>
                <c:pt idx="2">
                  <c:v>17787.3</c:v>
                </c:pt>
                <c:pt idx="3">
                  <c:v>11496.699999999999</c:v>
                </c:pt>
                <c:pt idx="4">
                  <c:v>23.900000000000002</c:v>
                </c:pt>
                <c:pt idx="5">
                  <c:v>388630.4</c:v>
                </c:pt>
              </c:numCache>
            </c:numRef>
          </c:val>
          <c:shape val="box"/>
        </c:ser>
        <c:shape val="box"/>
        <c:axId val="54692144"/>
        <c:axId val="22467249"/>
      </c:bar3D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</f>
        <v>350079.30000000005</v>
      </c>
      <c r="E6" s="3">
        <f>D6/D151*100</f>
        <v>41.54739923536872</v>
      </c>
      <c r="F6" s="3">
        <f>D6/B6*100</f>
        <v>85.69820258137956</v>
      </c>
      <c r="G6" s="3">
        <f aca="true" t="shared" si="0" ref="G6:G43">D6/C6*100</f>
        <v>54.790680494788646</v>
      </c>
      <c r="H6" s="47">
        <f>B6-D6</f>
        <v>58423.19999999995</v>
      </c>
      <c r="I6" s="47">
        <f aca="true" t="shared" si="1" ref="I6:I43">C6-D6</f>
        <v>288860.19999999984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</f>
        <v>138519.6</v>
      </c>
      <c r="E7" s="95">
        <f>D7/D6*100</f>
        <v>39.56806357873773</v>
      </c>
      <c r="F7" s="95">
        <f>D7/B7*100</f>
        <v>86.78705282798045</v>
      </c>
      <c r="G7" s="95">
        <f>D7/C7*100</f>
        <v>56.87828004708938</v>
      </c>
      <c r="H7" s="105">
        <f>B7-D7</f>
        <v>21089</v>
      </c>
      <c r="I7" s="105">
        <f t="shared" si="1"/>
        <v>105017.29999999999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</f>
        <v>277289.3</v>
      </c>
      <c r="E8" s="1">
        <f>D8/D6*100</f>
        <v>79.20756811385304</v>
      </c>
      <c r="F8" s="1">
        <f>D8/B8*100</f>
        <v>87.00303910550019</v>
      </c>
      <c r="G8" s="1">
        <f t="shared" si="0"/>
        <v>55.75733263357493</v>
      </c>
      <c r="H8" s="44">
        <f>B8-D8</f>
        <v>41422.90000000002</v>
      </c>
      <c r="I8" s="44">
        <f t="shared" si="1"/>
        <v>220025.2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0.006598504967303122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</f>
        <v>17432.199999999997</v>
      </c>
      <c r="E10" s="1">
        <f>D10/D6*100</f>
        <v>4.979500358918678</v>
      </c>
      <c r="F10" s="1">
        <f aca="true" t="shared" si="3" ref="F10:F41">D10/B10*100</f>
        <v>94.24033388115214</v>
      </c>
      <c r="G10" s="1">
        <f t="shared" si="0"/>
        <v>63.47868834550188</v>
      </c>
      <c r="H10" s="44">
        <f t="shared" si="2"/>
        <v>1065.4000000000015</v>
      </c>
      <c r="I10" s="44">
        <f t="shared" si="1"/>
        <v>10029.300000000003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</f>
        <v>44464.4</v>
      </c>
      <c r="E11" s="1">
        <f>D11/D6*100</f>
        <v>12.70123654840489</v>
      </c>
      <c r="F11" s="1">
        <f t="shared" si="3"/>
        <v>84.68409444979832</v>
      </c>
      <c r="G11" s="1">
        <f t="shared" si="0"/>
        <v>54.961835835378025</v>
      </c>
      <c r="H11" s="44">
        <f t="shared" si="2"/>
        <v>8041.799999999996</v>
      </c>
      <c r="I11" s="44">
        <f t="shared" si="1"/>
        <v>36436.1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</f>
        <v>6574.899999999999</v>
      </c>
      <c r="E12" s="1">
        <f>D12/D6*100</f>
        <v>1.8781173294165059</v>
      </c>
      <c r="F12" s="1">
        <f t="shared" si="3"/>
        <v>81.90164179476318</v>
      </c>
      <c r="G12" s="1">
        <f t="shared" si="0"/>
        <v>46.86782715310151</v>
      </c>
      <c r="H12" s="44">
        <f t="shared" si="2"/>
        <v>1452.9000000000015</v>
      </c>
      <c r="I12" s="44">
        <f t="shared" si="1"/>
        <v>7453.700000000002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4295.400000000055</v>
      </c>
      <c r="E13" s="1">
        <f>D13/D6*100</f>
        <v>1.2269791444395755</v>
      </c>
      <c r="F13" s="1">
        <f t="shared" si="3"/>
        <v>40.118429409347875</v>
      </c>
      <c r="G13" s="1">
        <f t="shared" si="0"/>
        <v>22.4397787053536</v>
      </c>
      <c r="H13" s="44">
        <f t="shared" si="2"/>
        <v>6411.399999999937</v>
      </c>
      <c r="I13" s="44">
        <f t="shared" si="1"/>
        <v>14846.499999999829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</f>
        <v>187333.80000000002</v>
      </c>
      <c r="E18" s="3">
        <f>D18/D151*100</f>
        <v>22.232768915153557</v>
      </c>
      <c r="F18" s="3">
        <f>D18/B18*100</f>
        <v>79.63433478219285</v>
      </c>
      <c r="G18" s="3">
        <f t="shared" si="0"/>
        <v>51.613633790057754</v>
      </c>
      <c r="H18" s="47">
        <f>B18-D18</f>
        <v>47908.69999999998</v>
      </c>
      <c r="I18" s="47">
        <f t="shared" si="1"/>
        <v>175620.29999999996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</f>
        <v>116808.70000000003</v>
      </c>
      <c r="E19" s="95">
        <f>D19/D18*100</f>
        <v>62.3532432481485</v>
      </c>
      <c r="F19" s="95">
        <f t="shared" si="3"/>
        <v>83.30180034017125</v>
      </c>
      <c r="G19" s="95">
        <f t="shared" si="0"/>
        <v>48.77077979420098</v>
      </c>
      <c r="H19" s="105">
        <f t="shared" si="2"/>
        <v>23414.799999999974</v>
      </c>
      <c r="I19" s="105">
        <f t="shared" si="1"/>
        <v>122696.79999999997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187333.80000000002</v>
      </c>
      <c r="E25" s="1">
        <f>D25/D18*100</f>
        <v>100</v>
      </c>
      <c r="F25" s="1">
        <f t="shared" si="3"/>
        <v>79.63433478219285</v>
      </c>
      <c r="G25" s="1">
        <f t="shared" si="0"/>
        <v>51.613633790057754</v>
      </c>
      <c r="H25" s="44">
        <f t="shared" si="2"/>
        <v>47908.69999999998</v>
      </c>
      <c r="I25" s="44">
        <f t="shared" si="1"/>
        <v>175620.29999999996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</f>
        <v>34373.09999999999</v>
      </c>
      <c r="E33" s="3">
        <f>D33/D151*100</f>
        <v>4.079398321058263</v>
      </c>
      <c r="F33" s="3">
        <f>D33/B33*100</f>
        <v>89.32811151883074</v>
      </c>
      <c r="G33" s="3">
        <f t="shared" si="0"/>
        <v>53.250513556974596</v>
      </c>
      <c r="H33" s="47">
        <f t="shared" si="2"/>
        <v>4106.500000000007</v>
      </c>
      <c r="I33" s="47">
        <f t="shared" si="1"/>
        <v>30176.70000000001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</f>
        <v>28927.2</v>
      </c>
      <c r="E34" s="1">
        <f>D34/D33*100</f>
        <v>84.15650610506475</v>
      </c>
      <c r="F34" s="1">
        <f t="shared" si="3"/>
        <v>91.14890881706064</v>
      </c>
      <c r="G34" s="1">
        <f t="shared" si="0"/>
        <v>54.85722088000031</v>
      </c>
      <c r="H34" s="44">
        <f t="shared" si="2"/>
        <v>2809</v>
      </c>
      <c r="I34" s="44">
        <f t="shared" si="1"/>
        <v>23804.599999999995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</f>
        <v>1502</v>
      </c>
      <c r="E36" s="1">
        <f>D36/D33*100</f>
        <v>4.369696070473714</v>
      </c>
      <c r="F36" s="1">
        <f t="shared" si="3"/>
        <v>92.40233774223316</v>
      </c>
      <c r="G36" s="1">
        <f t="shared" si="0"/>
        <v>50.99650290293008</v>
      </c>
      <c r="H36" s="44">
        <f t="shared" si="2"/>
        <v>123.5</v>
      </c>
      <c r="I36" s="44">
        <f t="shared" si="1"/>
        <v>1443.3000000000002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</f>
        <v>288.20000000000005</v>
      </c>
      <c r="E37" s="17">
        <f>D37/D33*100</f>
        <v>0.8384463432160618</v>
      </c>
      <c r="F37" s="17">
        <f t="shared" si="3"/>
        <v>56.37715179968702</v>
      </c>
      <c r="G37" s="17">
        <f t="shared" si="0"/>
        <v>33.66429155472492</v>
      </c>
      <c r="H37" s="53">
        <f t="shared" si="2"/>
        <v>222.99999999999994</v>
      </c>
      <c r="I37" s="53">
        <f t="shared" si="1"/>
        <v>567.9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0.07418591863986665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3630.1999999999907</v>
      </c>
      <c r="E39" s="1">
        <f>D39/D33*100</f>
        <v>10.561165562605618</v>
      </c>
      <c r="F39" s="1">
        <f t="shared" si="3"/>
        <v>79.24124683489026</v>
      </c>
      <c r="G39" s="1">
        <f t="shared" si="0"/>
        <v>45.74460041835716</v>
      </c>
      <c r="H39" s="44">
        <f>B39-D39</f>
        <v>951.0000000000073</v>
      </c>
      <c r="I39" s="44">
        <f t="shared" si="1"/>
        <v>4305.600000000017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</f>
        <v>1076.9</v>
      </c>
      <c r="E43" s="3">
        <f>D43/D151*100</f>
        <v>0.12780645481343392</v>
      </c>
      <c r="F43" s="3">
        <f>D43/B43*100</f>
        <v>60.239413771885665</v>
      </c>
      <c r="G43" s="3">
        <f t="shared" si="0"/>
        <v>48.21148766620406</v>
      </c>
      <c r="H43" s="47">
        <f t="shared" si="2"/>
        <v>710.8</v>
      </c>
      <c r="I43" s="47">
        <f t="shared" si="1"/>
        <v>1156.8000000000002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</f>
        <v>5776.400000000001</v>
      </c>
      <c r="E45" s="3">
        <f>D45/D151*100</f>
        <v>0.6855429525344225</v>
      </c>
      <c r="F45" s="3">
        <f>D45/B45*100</f>
        <v>83.23103080602866</v>
      </c>
      <c r="G45" s="3">
        <f aca="true" t="shared" si="4" ref="G45:G76">D45/C45*100</f>
        <v>49.00237529691212</v>
      </c>
      <c r="H45" s="47">
        <f>B45-D45</f>
        <v>1163.7999999999993</v>
      </c>
      <c r="I45" s="47">
        <f aca="true" t="shared" si="5" ref="I45:I77">C45-D45</f>
        <v>6011.599999999999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</f>
        <v>5155.4</v>
      </c>
      <c r="E46" s="1">
        <f>D46/D45*100</f>
        <v>89.24935946264108</v>
      </c>
      <c r="F46" s="1">
        <f aca="true" t="shared" si="6" ref="F46:F74">D46/B46*100</f>
        <v>83.82491626288575</v>
      </c>
      <c r="G46" s="1">
        <f t="shared" si="4"/>
        <v>48.96055918022355</v>
      </c>
      <c r="H46" s="44">
        <f aca="true" t="shared" si="7" ref="H46:H74">B46-D46</f>
        <v>994.8000000000002</v>
      </c>
      <c r="I46" s="44">
        <f t="shared" si="5"/>
        <v>5374.300000000001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0.013849456408835954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0.5314728896890797</v>
      </c>
      <c r="F48" s="1">
        <f t="shared" si="6"/>
        <v>63.42975206611571</v>
      </c>
      <c r="G48" s="1">
        <f t="shared" si="4"/>
        <v>41.318977119784655</v>
      </c>
      <c r="H48" s="44">
        <f t="shared" si="7"/>
        <v>17.699999999999996</v>
      </c>
      <c r="I48" s="44">
        <f t="shared" si="5"/>
        <v>43.60000000000001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7.7141472197216245</v>
      </c>
      <c r="F49" s="1">
        <f t="shared" si="6"/>
        <v>79.71377459749553</v>
      </c>
      <c r="G49" s="1">
        <f t="shared" si="4"/>
        <v>51.5084961276153</v>
      </c>
      <c r="H49" s="44">
        <f t="shared" si="7"/>
        <v>113.40000000000003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143.90000000000094</v>
      </c>
      <c r="E50" s="1">
        <f>D50/D45*100</f>
        <v>2.491170971539383</v>
      </c>
      <c r="F50" s="1">
        <f t="shared" si="6"/>
        <v>79.15291529152968</v>
      </c>
      <c r="G50" s="1">
        <f t="shared" si="4"/>
        <v>45.322834645669694</v>
      </c>
      <c r="H50" s="44">
        <f t="shared" si="7"/>
        <v>37.89999999999904</v>
      </c>
      <c r="I50" s="44">
        <f t="shared" si="5"/>
        <v>173.59999999999832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</f>
        <v>11808.699999999999</v>
      </c>
      <c r="E51" s="3">
        <f>D51/D151*100</f>
        <v>1.4014561082323305</v>
      </c>
      <c r="F51" s="3">
        <f>D51/B51*100</f>
        <v>82.66734805314815</v>
      </c>
      <c r="G51" s="3">
        <f t="shared" si="4"/>
        <v>49.38419782618696</v>
      </c>
      <c r="H51" s="47">
        <f>B51-D51</f>
        <v>2475.8999999999996</v>
      </c>
      <c r="I51" s="47">
        <f t="shared" si="5"/>
        <v>12103.199999999999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</f>
        <v>7497.5</v>
      </c>
      <c r="E52" s="1">
        <f>D52/D51*100</f>
        <v>63.49132419317961</v>
      </c>
      <c r="F52" s="1">
        <f t="shared" si="6"/>
        <v>82.64986661375312</v>
      </c>
      <c r="G52" s="1">
        <f t="shared" si="4"/>
        <v>49.16586882106837</v>
      </c>
      <c r="H52" s="44">
        <f t="shared" si="7"/>
        <v>1573.8999999999996</v>
      </c>
      <c r="I52" s="44">
        <f t="shared" si="5"/>
        <v>7751.9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</f>
        <v>321.1999999999999</v>
      </c>
      <c r="E54" s="1">
        <f>D54/D51*100</f>
        <v>2.7200284535977706</v>
      </c>
      <c r="F54" s="1">
        <f t="shared" si="6"/>
        <v>68.80891173950297</v>
      </c>
      <c r="G54" s="1">
        <f t="shared" si="4"/>
        <v>39.64453221426806</v>
      </c>
      <c r="H54" s="44">
        <f t="shared" si="7"/>
        <v>145.60000000000014</v>
      </c>
      <c r="I54" s="44">
        <f t="shared" si="5"/>
        <v>489.00000000000017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</f>
        <v>495.90000000000015</v>
      </c>
      <c r="E55" s="1">
        <f>D55/D51*100</f>
        <v>4.199446171043385</v>
      </c>
      <c r="F55" s="1">
        <f t="shared" si="6"/>
        <v>85.47052740434334</v>
      </c>
      <c r="G55" s="1">
        <f t="shared" si="4"/>
        <v>46.664157335089875</v>
      </c>
      <c r="H55" s="44">
        <f t="shared" si="7"/>
        <v>84.2999999999999</v>
      </c>
      <c r="I55" s="44">
        <f t="shared" si="5"/>
        <v>566.8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2.032399840795346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3254.099999999999</v>
      </c>
      <c r="E57" s="1">
        <f>D57/D51*100</f>
        <v>27.556801341383892</v>
      </c>
      <c r="F57" s="1">
        <f t="shared" si="6"/>
        <v>83.8750418846818</v>
      </c>
      <c r="G57" s="1">
        <f t="shared" si="4"/>
        <v>52.0015341099765</v>
      </c>
      <c r="H57" s="44">
        <f>B57-D57</f>
        <v>625.5999999999999</v>
      </c>
      <c r="I57" s="44">
        <f>C57-D57</f>
        <v>3003.6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</f>
        <v>1564.1000000000004</v>
      </c>
      <c r="E59" s="3">
        <f>D59/D151*100</f>
        <v>0.18562733398987094</v>
      </c>
      <c r="F59" s="3">
        <f>D59/B59*100</f>
        <v>34.62313226342004</v>
      </c>
      <c r="G59" s="3">
        <f t="shared" si="4"/>
        <v>20.27060302484416</v>
      </c>
      <c r="H59" s="47">
        <f>B59-D59</f>
        <v>2953.3999999999996</v>
      </c>
      <c r="I59" s="47">
        <f t="shared" si="5"/>
        <v>6152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</f>
        <v>1224.7</v>
      </c>
      <c r="E60" s="1">
        <f>D60/D59*100</f>
        <v>78.30062016495107</v>
      </c>
      <c r="F60" s="1">
        <f t="shared" si="6"/>
        <v>82.04046087888533</v>
      </c>
      <c r="G60" s="1">
        <f t="shared" si="4"/>
        <v>47.826766118639426</v>
      </c>
      <c r="H60" s="44">
        <f t="shared" si="7"/>
        <v>268.0999999999999</v>
      </c>
      <c r="I60" s="44">
        <f t="shared" si="5"/>
        <v>1336.0000000000002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0.2045904993286874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12.985103254267624</v>
      </c>
      <c r="F62" s="1">
        <f t="shared" si="6"/>
        <v>92.06708975521303</v>
      </c>
      <c r="G62" s="1">
        <f t="shared" si="4"/>
        <v>49.18866553644949</v>
      </c>
      <c r="H62" s="44">
        <f t="shared" si="7"/>
        <v>17.50000000000003</v>
      </c>
      <c r="I62" s="44">
        <f t="shared" si="5"/>
        <v>209.80000000000007</v>
      </c>
    </row>
    <row r="63" spans="1:9" ht="18">
      <c r="A63" s="23" t="s">
        <v>14</v>
      </c>
      <c r="B63" s="42">
        <v>2124.5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2124.5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133.10000000000036</v>
      </c>
      <c r="E64" s="1">
        <f>D64/D59*100</f>
        <v>8.509686081452614</v>
      </c>
      <c r="F64" s="1">
        <f t="shared" si="6"/>
        <v>39.62488835963096</v>
      </c>
      <c r="G64" s="1">
        <f t="shared" si="4"/>
        <v>19.24244614717368</v>
      </c>
      <c r="H64" s="44">
        <f t="shared" si="7"/>
        <v>202.79999999999956</v>
      </c>
      <c r="I64" s="44">
        <f t="shared" si="5"/>
        <v>558.5999999999997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0.028779891626202727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94805.7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</f>
        <v>54066.10000000001</v>
      </c>
      <c r="E90" s="3">
        <f>D90/D151*100</f>
        <v>6.416562881036865</v>
      </c>
      <c r="F90" s="3">
        <f aca="true" t="shared" si="10" ref="F90:F96">D90/B90*100</f>
        <v>57.028322136749175</v>
      </c>
      <c r="G90" s="3">
        <f t="shared" si="8"/>
        <v>34.16393426048736</v>
      </c>
      <c r="H90" s="47">
        <f aca="true" t="shared" si="11" ref="H90:H96">B90-D90</f>
        <v>40739.599999999984</v>
      </c>
      <c r="I90" s="47">
        <f t="shared" si="9"/>
        <v>104188.79999999999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</f>
        <v>49785.700000000004</v>
      </c>
      <c r="E91" s="1">
        <f>D91/D90*100</f>
        <v>92.08302429803517</v>
      </c>
      <c r="F91" s="1">
        <f t="shared" si="10"/>
        <v>56.8494746193531</v>
      </c>
      <c r="G91" s="1">
        <f t="shared" si="8"/>
        <v>33.699166822914165</v>
      </c>
      <c r="H91" s="44">
        <f t="shared" si="11"/>
        <v>37788.9</v>
      </c>
      <c r="I91" s="44">
        <f t="shared" si="9"/>
        <v>97950</v>
      </c>
    </row>
    <row r="92" spans="1:9" ht="18">
      <c r="A92" s="23" t="s">
        <v>26</v>
      </c>
      <c r="B92" s="42">
        <v>1734.9</v>
      </c>
      <c r="C92" s="43">
        <v>2620.6</v>
      </c>
      <c r="D92" s="44">
        <f>48.5+5.1+5+1.3+22.8+67.3+62.7+3.5+1.4+40.6+112.7+571.4+55.5+1.7+2.4+3.1+83.6+0.9+1.4+3.5+0.9+23.5+44.4+1+13.6+0.7-0.1+42.8</f>
        <v>1221.2000000000003</v>
      </c>
      <c r="E92" s="1">
        <f>D92/D90*100</f>
        <v>2.258716644995663</v>
      </c>
      <c r="F92" s="1">
        <f t="shared" si="10"/>
        <v>70.39022422041617</v>
      </c>
      <c r="G92" s="1">
        <f t="shared" si="8"/>
        <v>46.600015263680085</v>
      </c>
      <c r="H92" s="44">
        <f t="shared" si="11"/>
        <v>513.6999999999998</v>
      </c>
      <c r="I92" s="44">
        <f t="shared" si="9"/>
        <v>1399.3999999999996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5496.199999999992</v>
      </c>
      <c r="C94" s="43">
        <f>C90-C91-C92-C93</f>
        <v>7898.599999999982</v>
      </c>
      <c r="D94" s="43">
        <f>D90-D91-D92-D93</f>
        <v>3059.2000000000085</v>
      </c>
      <c r="E94" s="1">
        <f>D94/D90*100</f>
        <v>5.658259056969168</v>
      </c>
      <c r="F94" s="1">
        <f t="shared" si="10"/>
        <v>55.6602743713841</v>
      </c>
      <c r="G94" s="1">
        <f>D94/C94*100</f>
        <v>38.73091433925019</v>
      </c>
      <c r="H94" s="44">
        <f t="shared" si="11"/>
        <v>2436.999999999983</v>
      </c>
      <c r="I94" s="44">
        <f>C94-D94</f>
        <v>4839.399999999974</v>
      </c>
    </row>
    <row r="95" spans="1:9" ht="18.75">
      <c r="A95" s="108" t="s">
        <v>12</v>
      </c>
      <c r="B95" s="128">
        <f>38014.2-50+165</f>
        <v>38129.2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</f>
        <v>31640.800000000003</v>
      </c>
      <c r="E95" s="107">
        <f>D95/D151*100</f>
        <v>3.755129051407651</v>
      </c>
      <c r="F95" s="110">
        <f t="shared" si="10"/>
        <v>82.98312054803144</v>
      </c>
      <c r="G95" s="106">
        <f>D95/C95*100</f>
        <v>48.28069233128507</v>
      </c>
      <c r="H95" s="111">
        <f t="shared" si="11"/>
        <v>6488.399999999994</v>
      </c>
      <c r="I95" s="121">
        <f>C95-D95</f>
        <v>33894.3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</f>
        <v>4885</v>
      </c>
      <c r="E96" s="116">
        <f>D96/D95*100</f>
        <v>15.438926955070666</v>
      </c>
      <c r="F96" s="117">
        <f t="shared" si="10"/>
        <v>84.82375412397985</v>
      </c>
      <c r="G96" s="118">
        <f>D96/C96*100</f>
        <v>46.35340557569317</v>
      </c>
      <c r="H96" s="122">
        <f t="shared" si="11"/>
        <v>874</v>
      </c>
      <c r="I96" s="123">
        <f>C96-D96</f>
        <v>5653.5999999999985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</f>
        <v>5495.899999999999</v>
      </c>
      <c r="E102" s="19">
        <f>D102/D151*100</f>
        <v>0.6522532222204023</v>
      </c>
      <c r="F102" s="19">
        <f>D102/B102*100</f>
        <v>69.96244669339951</v>
      </c>
      <c r="G102" s="19">
        <f aca="true" t="shared" si="12" ref="G102:G149">D102/C102*100</f>
        <v>43.410846590101244</v>
      </c>
      <c r="H102" s="79">
        <f aca="true" t="shared" si="13" ref="H102:H107">B102-D102</f>
        <v>2359.6000000000013</v>
      </c>
      <c r="I102" s="79">
        <f aca="true" t="shared" si="14" ref="I102:I149">C102-D102</f>
        <v>7164.300000000004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</f>
        <v>104.49999999999999</v>
      </c>
      <c r="E103" s="83">
        <f>D103/D102*100</f>
        <v>1.9014174202587386</v>
      </c>
      <c r="F103" s="1">
        <f>D103/B103*100</f>
        <v>71.82130584192439</v>
      </c>
      <c r="G103" s="83">
        <f>D103/C103*100</f>
        <v>40.33191817830952</v>
      </c>
      <c r="H103" s="87">
        <f t="shared" si="13"/>
        <v>41.000000000000014</v>
      </c>
      <c r="I103" s="87">
        <f t="shared" si="14"/>
        <v>154.60000000000002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</f>
        <v>4592.699999999999</v>
      </c>
      <c r="E104" s="1">
        <f>D104/D102*100</f>
        <v>83.56593096672064</v>
      </c>
      <c r="F104" s="1">
        <f aca="true" t="shared" si="15" ref="F104:F149">D104/B104*100</f>
        <v>71.19913185024414</v>
      </c>
      <c r="G104" s="1">
        <f t="shared" si="12"/>
        <v>44.51455322613473</v>
      </c>
      <c r="H104" s="44">
        <f t="shared" si="13"/>
        <v>1857.800000000001</v>
      </c>
      <c r="I104" s="44">
        <f t="shared" si="14"/>
        <v>5724.600000000002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798.6999999999998</v>
      </c>
      <c r="E106" s="84">
        <f>D106/D102*100</f>
        <v>14.532651613020617</v>
      </c>
      <c r="F106" s="84">
        <f t="shared" si="15"/>
        <v>63.41405319571257</v>
      </c>
      <c r="G106" s="84">
        <f t="shared" si="12"/>
        <v>38.329014300796594</v>
      </c>
      <c r="H106" s="123">
        <f>B106-D106</f>
        <v>460.8000000000002</v>
      </c>
      <c r="I106" s="123">
        <f t="shared" si="14"/>
        <v>1285.1000000000013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233436.80000000002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159144.59999999998</v>
      </c>
      <c r="E107" s="82">
        <f>D107/D151*100</f>
        <v>18.88727563255828</v>
      </c>
      <c r="F107" s="82">
        <f>D107/B107*100</f>
        <v>68.17459800682667</v>
      </c>
      <c r="G107" s="82">
        <f t="shared" si="12"/>
        <v>30.037348364282064</v>
      </c>
      <c r="H107" s="81">
        <f t="shared" si="13"/>
        <v>74292.20000000004</v>
      </c>
      <c r="I107" s="81">
        <f t="shared" si="14"/>
        <v>370677.80000000005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0.7163296775385406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</f>
        <v>188.1</v>
      </c>
      <c r="E110" s="6">
        <f>D110/D107*100</f>
        <v>0.1181943967938592</v>
      </c>
      <c r="F110" s="6">
        <f>D110/B110*100</f>
        <v>24.639769452449567</v>
      </c>
      <c r="G110" s="6">
        <f t="shared" si="12"/>
        <v>16.003062787136294</v>
      </c>
      <c r="H110" s="61">
        <f t="shared" si="16"/>
        <v>575.3</v>
      </c>
      <c r="I110" s="61">
        <f t="shared" si="14"/>
        <v>987.3000000000001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</f>
        <v>18.2</v>
      </c>
      <c r="E113" s="6">
        <f>D113/D107*100</f>
        <v>0.011436140465966173</v>
      </c>
      <c r="F113" s="6">
        <f t="shared" si="15"/>
        <v>30.333333333333336</v>
      </c>
      <c r="G113" s="6">
        <f t="shared" si="12"/>
        <v>30.333333333333336</v>
      </c>
      <c r="H113" s="61">
        <f t="shared" si="16"/>
        <v>41.8</v>
      </c>
      <c r="I113" s="61">
        <f t="shared" si="14"/>
        <v>41.8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</f>
        <v>1362.7000000000003</v>
      </c>
      <c r="E114" s="6">
        <f>D114/D107*100</f>
        <v>0.8562653084050609</v>
      </c>
      <c r="F114" s="6">
        <f t="shared" si="15"/>
        <v>77.4041465492758</v>
      </c>
      <c r="G114" s="6">
        <f t="shared" si="12"/>
        <v>46.6422508214677</v>
      </c>
      <c r="H114" s="61">
        <f t="shared" si="16"/>
        <v>397.7999999999997</v>
      </c>
      <c r="I114" s="61">
        <f t="shared" si="14"/>
        <v>1558.8999999999996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0.011310468592713797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0.14521384954311997</v>
      </c>
      <c r="F118" s="6">
        <f t="shared" si="15"/>
        <v>96.97859840537141</v>
      </c>
      <c r="G118" s="6">
        <f t="shared" si="12"/>
        <v>54.65941343424788</v>
      </c>
      <c r="H118" s="61">
        <f t="shared" si="16"/>
        <v>7.199999999999932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</f>
        <v>60.4</v>
      </c>
      <c r="E121" s="17">
        <f>D121/D107*100</f>
        <v>0.037952905722217406</v>
      </c>
      <c r="F121" s="6">
        <f t="shared" si="15"/>
        <v>38.96774193548387</v>
      </c>
      <c r="G121" s="6">
        <f t="shared" si="12"/>
        <v>11.615384615384615</v>
      </c>
      <c r="H121" s="61">
        <f t="shared" si="16"/>
        <v>94.6</v>
      </c>
      <c r="I121" s="61">
        <f t="shared" si="14"/>
        <v>459.6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22896.2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13.488173648367585</v>
      </c>
      <c r="F124" s="6">
        <f t="shared" si="15"/>
        <v>93.75223836269772</v>
      </c>
      <c r="G124" s="6">
        <f t="shared" si="12"/>
        <v>51.16216435234839</v>
      </c>
      <c r="H124" s="61">
        <f t="shared" si="16"/>
        <v>1430.5000000000036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0.010053749860190043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</f>
        <v>328</v>
      </c>
      <c r="E128" s="17">
        <f>D128/D107*100</f>
        <v>0.20610187213389586</v>
      </c>
      <c r="F128" s="6">
        <f t="shared" si="15"/>
        <v>38.70206489675516</v>
      </c>
      <c r="G128" s="6">
        <f t="shared" si="12"/>
        <v>26.17090880076598</v>
      </c>
      <c r="H128" s="61">
        <f t="shared" si="16"/>
        <v>519.5</v>
      </c>
      <c r="I128" s="61">
        <f t="shared" si="14"/>
        <v>925.3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</f>
        <v>62.4</v>
      </c>
      <c r="E129" s="1">
        <f>D129/D128*100</f>
        <v>19.024390243902438</v>
      </c>
      <c r="F129" s="1">
        <f>D129/B129*100</f>
        <v>27.01298701298701</v>
      </c>
      <c r="G129" s="1">
        <f t="shared" si="12"/>
        <v>13.577023498694516</v>
      </c>
      <c r="H129" s="44">
        <f t="shared" si="16"/>
        <v>168.6</v>
      </c>
      <c r="I129" s="44">
        <f t="shared" si="14"/>
        <v>397.20000000000005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0.009676734240432918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</f>
        <v>1.2</v>
      </c>
      <c r="E135" s="17">
        <f>D135/D107*100</f>
        <v>0.0007540312395142532</v>
      </c>
      <c r="F135" s="6">
        <f t="shared" si="15"/>
        <v>0.4067796610169492</v>
      </c>
      <c r="G135" s="6">
        <f t="shared" si="12"/>
        <v>0.1914486279514997</v>
      </c>
      <c r="H135" s="61">
        <f t="shared" si="16"/>
        <v>293.8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</f>
        <v>173.99999999999997</v>
      </c>
      <c r="E137" s="17">
        <f>D137/D107*100</f>
        <v>0.1093345297295667</v>
      </c>
      <c r="F137" s="6">
        <f t="shared" si="15"/>
        <v>70.07652033830043</v>
      </c>
      <c r="G137" s="6">
        <f>D137/C137*100</f>
        <v>45.64533053515215</v>
      </c>
      <c r="H137" s="61">
        <f t="shared" si="16"/>
        <v>74.30000000000004</v>
      </c>
      <c r="I137" s="61">
        <f t="shared" si="14"/>
        <v>207.20000000000002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89.65517241379311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</f>
        <v>657.4</v>
      </c>
      <c r="E139" s="17">
        <f>D139/D107*100</f>
        <v>0.4130834473805583</v>
      </c>
      <c r="F139" s="6">
        <f t="shared" si="15"/>
        <v>73.83198562443846</v>
      </c>
      <c r="G139" s="6">
        <f t="shared" si="12"/>
        <v>43.461589316408826</v>
      </c>
      <c r="H139" s="61">
        <f t="shared" si="16"/>
        <v>233</v>
      </c>
      <c r="I139" s="61">
        <f t="shared" si="14"/>
        <v>855.2000000000002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</f>
        <v>558.6</v>
      </c>
      <c r="E140" s="1">
        <f>D140/D139*100</f>
        <v>84.97109826589596</v>
      </c>
      <c r="F140" s="1">
        <f aca="true" t="shared" si="17" ref="F140:F148">D140/B140*100</f>
        <v>82.15914105015443</v>
      </c>
      <c r="G140" s="1">
        <f t="shared" si="12"/>
        <v>47.39119368796131</v>
      </c>
      <c r="H140" s="44">
        <f t="shared" si="16"/>
        <v>121.29999999999995</v>
      </c>
      <c r="I140" s="44">
        <f t="shared" si="14"/>
        <v>620.1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</f>
        <v>18.2</v>
      </c>
      <c r="E141" s="1">
        <f>D141/D139*100</f>
        <v>2.7684818983875874</v>
      </c>
      <c r="F141" s="1">
        <f t="shared" si="17"/>
        <v>74.28571428571429</v>
      </c>
      <c r="G141" s="1">
        <f>D141/C141*100</f>
        <v>48.53333333333333</v>
      </c>
      <c r="H141" s="44">
        <f t="shared" si="16"/>
        <v>6.300000000000001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v>1452.5</v>
      </c>
      <c r="C142" s="53">
        <f>200+300+1250</f>
        <v>1750</v>
      </c>
      <c r="D142" s="76">
        <f>300</f>
        <v>300</v>
      </c>
      <c r="E142" s="17">
        <f>D142/D107*100</f>
        <v>0.1885078098785633</v>
      </c>
      <c r="F142" s="99">
        <f t="shared" si="17"/>
        <v>20.65404475043029</v>
      </c>
      <c r="G142" s="6">
        <f t="shared" si="12"/>
        <v>17.142857142857142</v>
      </c>
      <c r="H142" s="61">
        <f t="shared" si="16"/>
        <v>1152.5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</f>
        <v>18499.699999999997</v>
      </c>
      <c r="E144" s="17">
        <f>D144/D107*100</f>
        <v>11.624459768034857</v>
      </c>
      <c r="F144" s="99">
        <f t="shared" si="17"/>
        <v>84.31374336303351</v>
      </c>
      <c r="G144" s="6">
        <f t="shared" si="12"/>
        <v>29.12467135817629</v>
      </c>
      <c r="H144" s="61">
        <f t="shared" si="16"/>
        <v>3441.800000000003</v>
      </c>
      <c r="I144" s="61">
        <f t="shared" si="14"/>
        <v>45019.3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0.04800665558240746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6849.9</v>
      </c>
      <c r="C147" s="53">
        <v>10550.8</v>
      </c>
      <c r="D147" s="76">
        <f>1601.8+39.7+92.5+565.2+121.3+853.6+638.8+424+800.9+24.5+1.5+318.7+33.7+748.2</f>
        <v>6264.399999999999</v>
      </c>
      <c r="E147" s="17">
        <f>D147/D107*100</f>
        <v>3.9362944140109053</v>
      </c>
      <c r="F147" s="99">
        <f t="shared" si="17"/>
        <v>91.45242996248119</v>
      </c>
      <c r="G147" s="6">
        <f t="shared" si="12"/>
        <v>59.373696781286725</v>
      </c>
      <c r="H147" s="61">
        <f t="shared" si="16"/>
        <v>585.5000000000009</v>
      </c>
      <c r="I147" s="61">
        <f t="shared" si="14"/>
        <v>4286.400000000001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</f>
        <v>93585.29999999999</v>
      </c>
      <c r="E148" s="17">
        <f>D148/D107*100</f>
        <v>58.80519979942769</v>
      </c>
      <c r="F148" s="6">
        <f t="shared" si="17"/>
        <v>60.85226053540194</v>
      </c>
      <c r="G148" s="6">
        <f t="shared" si="12"/>
        <v>25.452471058904795</v>
      </c>
      <c r="H148" s="61">
        <f t="shared" si="16"/>
        <v>60205.70000000001</v>
      </c>
      <c r="I148" s="61">
        <f t="shared" si="14"/>
        <v>274101.2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</f>
        <v>14742.6</v>
      </c>
      <c r="E149" s="17">
        <f>D149/D107*100</f>
        <v>9.263650793052358</v>
      </c>
      <c r="F149" s="6">
        <f t="shared" si="15"/>
        <v>85.71428571428571</v>
      </c>
      <c r="G149" s="6">
        <f t="shared" si="12"/>
        <v>50</v>
      </c>
      <c r="H149" s="61">
        <f t="shared" si="16"/>
        <v>2457.1000000000004</v>
      </c>
      <c r="I149" s="61">
        <f t="shared" si="14"/>
        <v>14742.6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244331.1</v>
      </c>
      <c r="C150" s="77">
        <f>C43+C69+C72+C77+C79+C87+C102+C107+C100+C84+C98</f>
        <v>546046.2000000001</v>
      </c>
      <c r="D150" s="53">
        <f>D43+D69+D72+D77+D79+D87+D102+D107+D100+D84+D98</f>
        <v>165959.89999999997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1085232.8999999997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842602.2000000001</v>
      </c>
      <c r="E151" s="31">
        <v>100</v>
      </c>
      <c r="F151" s="3">
        <f>D151/B151*100</f>
        <v>77.64252263269942</v>
      </c>
      <c r="G151" s="3">
        <f aca="true" t="shared" si="18" ref="G151:G157">D151/C151*100</f>
        <v>44.82652403931787</v>
      </c>
      <c r="H151" s="47">
        <f aca="true" t="shared" si="19" ref="H151:H157">B151-D151</f>
        <v>242630.6999999996</v>
      </c>
      <c r="I151" s="47">
        <f aca="true" t="shared" si="20" ref="I151:I157">C151-D151</f>
        <v>1037093.3999999996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370738.10000000003</v>
      </c>
      <c r="E152" s="6">
        <f>D152/D151*100</f>
        <v>43.99918490599716</v>
      </c>
      <c r="F152" s="6">
        <f aca="true" t="shared" si="21" ref="F152:F157">D152/B152*100</f>
        <v>81.34538505083837</v>
      </c>
      <c r="G152" s="6">
        <f t="shared" si="18"/>
        <v>50.93178973803116</v>
      </c>
      <c r="H152" s="61">
        <f t="shared" si="19"/>
        <v>85019.90000000008</v>
      </c>
      <c r="I152" s="72">
        <f t="shared" si="20"/>
        <v>357172.89999999997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64757.2</v>
      </c>
      <c r="C153" s="61">
        <f>C11+C23+C36+C55+C62+C92+C49+C141+C109+C112+C96+C138</f>
        <v>102323.1</v>
      </c>
      <c r="D153" s="61">
        <f>D11+D23+D36+D55+D62+D92+D49+D141+D109+D112+D96+D138</f>
        <v>53925.799999999996</v>
      </c>
      <c r="E153" s="6">
        <f>D153/D151*100</f>
        <v>6.39991208188158</v>
      </c>
      <c r="F153" s="6">
        <f t="shared" si="21"/>
        <v>83.2738290105193</v>
      </c>
      <c r="G153" s="6">
        <f t="shared" si="18"/>
        <v>52.70149164753608</v>
      </c>
      <c r="H153" s="61">
        <f t="shared" si="19"/>
        <v>10831.400000000001</v>
      </c>
      <c r="I153" s="72">
        <f t="shared" si="20"/>
        <v>48397.30000000001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17787.3</v>
      </c>
      <c r="E154" s="6">
        <f>D154/D151*100</f>
        <v>2.11099614978456</v>
      </c>
      <c r="F154" s="6">
        <f t="shared" si="21"/>
        <v>91.89316250355178</v>
      </c>
      <c r="G154" s="6">
        <f t="shared" si="18"/>
        <v>61.99890553055626</v>
      </c>
      <c r="H154" s="61">
        <f t="shared" si="19"/>
        <v>1569.2000000000007</v>
      </c>
      <c r="I154" s="72">
        <f t="shared" si="20"/>
        <v>10902.400000000001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11496.699999999999</v>
      </c>
      <c r="E155" s="6">
        <f>D155/D151*100</f>
        <v>1.3644279590060406</v>
      </c>
      <c r="F155" s="6">
        <f t="shared" si="21"/>
        <v>66.35595470339032</v>
      </c>
      <c r="G155" s="6">
        <f t="shared" si="18"/>
        <v>38.955621893244505</v>
      </c>
      <c r="H155" s="61">
        <f>B155-D155</f>
        <v>5829.1</v>
      </c>
      <c r="I155" s="72">
        <f t="shared" si="20"/>
        <v>18015.6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0.0028364511747061665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527982.6999999996</v>
      </c>
      <c r="C157" s="78">
        <f>C151-C152-C153-C154-C155-C156</f>
        <v>991152.5999999995</v>
      </c>
      <c r="D157" s="78">
        <f>D151-D152-D153-D154-D155-D156</f>
        <v>388630.4</v>
      </c>
      <c r="E157" s="36">
        <f>D157/D151*100</f>
        <v>46.12264245215595</v>
      </c>
      <c r="F157" s="36">
        <f t="shared" si="21"/>
        <v>73.60665415741848</v>
      </c>
      <c r="G157" s="36">
        <f t="shared" si="18"/>
        <v>39.20994607692097</v>
      </c>
      <c r="H157" s="126">
        <f t="shared" si="19"/>
        <v>139352.29999999958</v>
      </c>
      <c r="I157" s="126">
        <f t="shared" si="20"/>
        <v>602522.1999999995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842602.2000000001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842602.2000000001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2017-07-06T12:15:23Z</dcterms:modified>
  <cp:category/>
  <cp:version/>
  <cp:contentType/>
  <cp:contentStatus/>
</cp:coreProperties>
</file>